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0" i="1" l="1"/>
  <c r="E30" i="1"/>
  <c r="F23" i="1"/>
  <c r="E23" i="1"/>
  <c r="F19" i="1"/>
  <c r="F17" i="1"/>
  <c r="E19" i="1"/>
  <c r="E16" i="1"/>
  <c r="E24" i="1" l="1"/>
  <c r="E25" i="1"/>
  <c r="E26" i="1"/>
  <c r="E31" i="1"/>
  <c r="D32" i="1"/>
  <c r="E15" i="1"/>
  <c r="E22" i="1" l="1"/>
  <c r="F7" i="1" l="1"/>
  <c r="F10" i="1"/>
  <c r="F11" i="1"/>
  <c r="F12" i="1"/>
  <c r="F13" i="1"/>
  <c r="F14" i="1"/>
  <c r="F20" i="1"/>
  <c r="F21" i="1"/>
  <c r="F22" i="1"/>
  <c r="F24" i="1"/>
  <c r="F25" i="1"/>
  <c r="F26" i="1"/>
  <c r="F31" i="1"/>
  <c r="F32" i="1" l="1"/>
  <c r="E10" i="1"/>
  <c r="E11" i="1"/>
  <c r="E21" i="1" l="1"/>
  <c r="E13" i="1" l="1"/>
  <c r="C32" i="1" l="1"/>
  <c r="B32" i="1"/>
  <c r="E7" i="1" l="1"/>
  <c r="E12" i="1"/>
  <c r="E14" i="1"/>
  <c r="E17" i="1"/>
  <c r="E20" i="1"/>
  <c r="E32" i="1" l="1"/>
</calcChain>
</file>

<file path=xl/sharedStrings.xml><?xml version="1.0" encoding="utf-8"?>
<sst xmlns="http://schemas.openxmlformats.org/spreadsheetml/2006/main" count="122" uniqueCount="65">
  <si>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</si>
  <si>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</si>
  <si>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</si>
  <si>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</si>
  <si>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</si>
  <si>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</si>
  <si>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</si>
  <si>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</si>
  <si>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</si>
  <si>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</si>
  <si>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</si>
  <si>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</si>
  <si>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</si>
  <si>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</si>
  <si>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</si>
  <si>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</si>
  <si>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</si>
  <si>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</si>
  <si>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</si>
  <si>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</si>
  <si>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</si>
  <si>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</si>
  <si>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</si>
  <si>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</si>
  <si>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</si>
  <si>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</si>
  <si>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</si>
  <si>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</si>
  <si>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</si>
  <si>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</si>
  <si>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</si>
  <si>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</si>
  <si>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</si>
  <si>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</si>
  <si>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</si>
  <si>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</si>
  <si>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</si>
  <si>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</si>
  <si>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</si>
  <si>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</si>
  <si>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</si>
  <si>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KOLEPA HUI SCORE REPORT --PLAY AT Makalei CC</t>
  </si>
  <si>
    <t>slope index 134</t>
  </si>
  <si>
    <t>Makalei</t>
  </si>
  <si>
    <t>5th</t>
  </si>
  <si>
    <t>15th</t>
  </si>
  <si>
    <t>A Flight</t>
  </si>
  <si>
    <t>B Flight</t>
  </si>
  <si>
    <t>C Flight</t>
  </si>
  <si>
    <t>Larry L.</t>
  </si>
  <si>
    <t>John K.</t>
  </si>
  <si>
    <t>1ST</t>
  </si>
  <si>
    <t>D. Peters &amp; Harver H.</t>
  </si>
  <si>
    <t xml:space="preserve"> </t>
  </si>
  <si>
    <t>Guests</t>
  </si>
  <si>
    <t>Stan</t>
  </si>
  <si>
    <t>PLAY DATE  8/24/2013</t>
  </si>
  <si>
    <t>Paul K</t>
  </si>
  <si>
    <t>D. Peters</t>
  </si>
  <si>
    <t>D. Puckett</t>
  </si>
  <si>
    <t>E. Nakaya</t>
  </si>
  <si>
    <t>H. Honda</t>
  </si>
  <si>
    <t>Larry R.</t>
  </si>
  <si>
    <t>J. Scarber</t>
  </si>
  <si>
    <t>T. 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</si>
</sst>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10" fillId="0" borderId="0" xfId="0" applyNumberFormat="1" applyFont="1" applyBorder="1" applyAlignment="1">
      <alignment horizontal="center" vertical="top"/>
    </xf>
    <xf numFmtId="1" fontId="10" fillId="0" borderId="0" xfId="0" applyNumberFormat="1" applyFont="1" applyBorder="1" applyAlignment="1">
      <alignment horizontal="right" vertical="top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0" workbookViewId="0">
      <selection activeCell="G41" sqref="G41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24" t="s">
        <v>41</v>
      </c>
      <c r="B1" s="25"/>
      <c r="C1" s="25"/>
      <c r="D1" s="25"/>
      <c r="E1" s="25"/>
      <c r="F1" s="14"/>
    </row>
    <row r="2" spans="1:7" ht="15.75" x14ac:dyDescent="0.2">
      <c r="A2" s="2" t="s">
        <v>56</v>
      </c>
      <c r="B2" s="2"/>
      <c r="C2" s="23" t="s">
        <v>42</v>
      </c>
      <c r="D2" s="23"/>
      <c r="E2" s="23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x14ac:dyDescent="0.2">
      <c r="A5" s="6" t="s">
        <v>14</v>
      </c>
      <c r="B5" s="26">
        <v>19.600000000000001</v>
      </c>
      <c r="C5" s="27">
        <v>23</v>
      </c>
      <c r="D5" s="6" t="s">
        <v>9</v>
      </c>
      <c r="E5" s="6" t="s">
        <v>9</v>
      </c>
      <c r="F5" s="7" t="s">
        <v>9</v>
      </c>
      <c r="G5" s="16" t="s">
        <v>43</v>
      </c>
    </row>
    <row r="6" spans="1:7" x14ac:dyDescent="0.2">
      <c r="A6" s="6" t="s">
        <v>15</v>
      </c>
      <c r="B6" s="26">
        <v>30.2</v>
      </c>
      <c r="C6" s="27">
        <v>36</v>
      </c>
      <c r="D6" s="6" t="s">
        <v>9</v>
      </c>
      <c r="E6" s="6" t="s">
        <v>9</v>
      </c>
      <c r="F6" s="7" t="s">
        <v>9</v>
      </c>
      <c r="G6" s="16" t="s">
        <v>43</v>
      </c>
    </row>
    <row r="7" spans="1:7" x14ac:dyDescent="0.2">
      <c r="A7" s="6" t="s">
        <v>16</v>
      </c>
      <c r="B7" s="26">
        <v>10.1</v>
      </c>
      <c r="C7" s="27">
        <v>12</v>
      </c>
      <c r="D7" s="6">
        <v>84</v>
      </c>
      <c r="E7" s="6">
        <f t="shared" ref="E7:E31" si="0">D7-C7</f>
        <v>72</v>
      </c>
      <c r="F7" s="7">
        <f>$D7-($B7*134/113)+$C7</f>
        <v>84.023008849557527</v>
      </c>
      <c r="G7" s="16" t="s">
        <v>43</v>
      </c>
    </row>
    <row r="8" spans="1:7" x14ac:dyDescent="0.2">
      <c r="A8" s="6" t="s">
        <v>17</v>
      </c>
      <c r="B8" s="26">
        <v>4.9000000000000004</v>
      </c>
      <c r="C8" s="27">
        <v>6</v>
      </c>
      <c r="D8" s="6" t="s">
        <v>9</v>
      </c>
      <c r="E8" s="6" t="s">
        <v>9</v>
      </c>
      <c r="F8" s="7" t="s">
        <v>9</v>
      </c>
      <c r="G8" s="16" t="s">
        <v>43</v>
      </c>
    </row>
    <row r="9" spans="1:7" x14ac:dyDescent="0.2">
      <c r="A9" s="6" t="s">
        <v>18</v>
      </c>
      <c r="B9" s="26">
        <v>7</v>
      </c>
      <c r="C9" s="27">
        <v>8</v>
      </c>
      <c r="D9" s="6" t="s">
        <v>9</v>
      </c>
      <c r="E9" s="6" t="s">
        <v>9</v>
      </c>
      <c r="F9" s="6" t="s">
        <v>9</v>
      </c>
      <c r="G9" s="16" t="s">
        <v>43</v>
      </c>
    </row>
    <row r="10" spans="1:7" x14ac:dyDescent="0.2">
      <c r="A10" s="6" t="s">
        <v>19</v>
      </c>
      <c r="B10" s="26">
        <v>19.5</v>
      </c>
      <c r="C10" s="27">
        <v>23</v>
      </c>
      <c r="D10" s="6">
        <v>101</v>
      </c>
      <c r="E10" s="6">
        <f t="shared" ref="E10" si="1">D10-C10</f>
        <v>78</v>
      </c>
      <c r="F10" s="7">
        <f>D10-(B10*134/113)+C10</f>
        <v>100.87610619469027</v>
      </c>
      <c r="G10" s="16" t="s">
        <v>43</v>
      </c>
    </row>
    <row r="11" spans="1:7" x14ac:dyDescent="0.2">
      <c r="A11" s="6" t="s">
        <v>20</v>
      </c>
      <c r="B11" s="26">
        <v>14.1</v>
      </c>
      <c r="C11" s="27">
        <v>17</v>
      </c>
      <c r="D11" s="6">
        <v>91</v>
      </c>
      <c r="E11" s="6">
        <f t="shared" si="0"/>
        <v>74</v>
      </c>
      <c r="F11" s="7">
        <f>D11-(B11*134/113)+C11</f>
        <v>91.279646017699122</v>
      </c>
      <c r="G11" s="16" t="s">
        <v>43</v>
      </c>
    </row>
    <row r="12" spans="1:7" x14ac:dyDescent="0.2">
      <c r="A12" s="6" t="s">
        <v>21</v>
      </c>
      <c r="B12" s="26">
        <v>15</v>
      </c>
      <c r="C12" s="27">
        <v>18</v>
      </c>
      <c r="D12" s="6">
        <v>92</v>
      </c>
      <c r="E12" s="6">
        <f t="shared" si="0"/>
        <v>74</v>
      </c>
      <c r="F12" s="7">
        <f>D12-(B12*134/113)+C12</f>
        <v>92.212389380530965</v>
      </c>
      <c r="G12" s="16" t="s">
        <v>43</v>
      </c>
    </row>
    <row r="13" spans="1:7" x14ac:dyDescent="0.2">
      <c r="A13" s="6" t="s">
        <v>22</v>
      </c>
      <c r="B13" s="26">
        <v>12.5</v>
      </c>
      <c r="C13" s="27">
        <v>15</v>
      </c>
      <c r="D13" s="6">
        <v>85</v>
      </c>
      <c r="E13" s="6">
        <f t="shared" si="0"/>
        <v>70</v>
      </c>
      <c r="F13" s="7">
        <f>D13-(B13*134/113)+C13</f>
        <v>85.176991150442475</v>
      </c>
      <c r="G13" s="16" t="s">
        <v>43</v>
      </c>
    </row>
    <row r="14" spans="1:7" x14ac:dyDescent="0.2">
      <c r="A14" s="6" t="s">
        <v>23</v>
      </c>
      <c r="B14" s="26">
        <v>22.8</v>
      </c>
      <c r="C14" s="27">
        <v>27</v>
      </c>
      <c r="D14" s="6">
        <v>95</v>
      </c>
      <c r="E14" s="6">
        <f t="shared" si="0"/>
        <v>68</v>
      </c>
      <c r="F14" s="7">
        <f>D14-(B14*134/113)+C14</f>
        <v>94.962831858407071</v>
      </c>
      <c r="G14" s="16" t="s">
        <v>43</v>
      </c>
    </row>
    <row r="15" spans="1:7" x14ac:dyDescent="0.2">
      <c r="A15" s="6" t="s">
        <v>24</v>
      </c>
      <c r="B15" s="26">
        <v>10.7</v>
      </c>
      <c r="C15" s="27">
        <v>13</v>
      </c>
      <c r="D15" s="6">
        <v>83</v>
      </c>
      <c r="E15" s="6">
        <f t="shared" si="0"/>
        <v>70</v>
      </c>
      <c r="F15" s="6" t="s">
        <v>9</v>
      </c>
      <c r="G15" s="16" t="s">
        <v>43</v>
      </c>
    </row>
    <row r="16" spans="1:7" x14ac:dyDescent="0.2">
      <c r="A16" s="6" t="s">
        <v>25</v>
      </c>
      <c r="B16" s="26">
        <v>13.6</v>
      </c>
      <c r="C16" s="27">
        <v>16</v>
      </c>
      <c r="D16" s="6">
        <v>86</v>
      </c>
      <c r="E16" s="6">
        <f t="shared" si="0"/>
        <v>70</v>
      </c>
      <c r="F16" s="6" t="s">
        <v>9</v>
      </c>
      <c r="G16" s="16" t="s">
        <v>43</v>
      </c>
    </row>
    <row r="17" spans="1:7" x14ac:dyDescent="0.2">
      <c r="A17" s="6" t="s">
        <v>26</v>
      </c>
      <c r="B17" s="26">
        <v>15.9</v>
      </c>
      <c r="C17" s="27">
        <v>19</v>
      </c>
      <c r="D17" s="6">
        <v>81</v>
      </c>
      <c r="E17" s="6">
        <f t="shared" si="0"/>
        <v>62</v>
      </c>
      <c r="F17" s="7">
        <f>D17-(B17*134/113)+C17</f>
        <v>81.145132743362836</v>
      </c>
      <c r="G17" s="16" t="s">
        <v>43</v>
      </c>
    </row>
    <row r="18" spans="1:7" x14ac:dyDescent="0.2">
      <c r="A18" s="6" t="s">
        <v>27</v>
      </c>
      <c r="B18" s="26">
        <v>20.100000000000001</v>
      </c>
      <c r="C18" s="27">
        <v>24</v>
      </c>
      <c r="D18" s="6" t="s">
        <v>9</v>
      </c>
      <c r="E18" s="6" t="s">
        <v>9</v>
      </c>
      <c r="F18" s="7" t="s">
        <v>9</v>
      </c>
      <c r="G18" s="16" t="s">
        <v>43</v>
      </c>
    </row>
    <row r="19" spans="1:7" x14ac:dyDescent="0.2">
      <c r="A19" s="6" t="s">
        <v>28</v>
      </c>
      <c r="B19" s="26">
        <v>8</v>
      </c>
      <c r="C19" s="27">
        <v>9</v>
      </c>
      <c r="D19" s="6">
        <v>81</v>
      </c>
      <c r="E19" s="6">
        <f t="shared" si="0"/>
        <v>72</v>
      </c>
      <c r="F19" s="7">
        <f>D19-(B19*134/113)+C19</f>
        <v>80.513274336283189</v>
      </c>
      <c r="G19" s="16" t="s">
        <v>43</v>
      </c>
    </row>
    <row r="20" spans="1:7" x14ac:dyDescent="0.2">
      <c r="A20" s="6" t="s">
        <v>29</v>
      </c>
      <c r="B20" s="26">
        <v>23.2</v>
      </c>
      <c r="C20" s="27">
        <v>28</v>
      </c>
      <c r="D20" s="6">
        <v>104</v>
      </c>
      <c r="E20" s="6">
        <f t="shared" si="0"/>
        <v>76</v>
      </c>
      <c r="F20" s="7">
        <f>D20-(B20*134/113)+C20</f>
        <v>104.48849557522124</v>
      </c>
      <c r="G20" s="16" t="s">
        <v>43</v>
      </c>
    </row>
    <row r="21" spans="1:7" x14ac:dyDescent="0.2">
      <c r="A21" s="6" t="s">
        <v>30</v>
      </c>
      <c r="B21" s="26">
        <v>9.9</v>
      </c>
      <c r="C21" s="27">
        <v>12</v>
      </c>
      <c r="D21" s="6">
        <v>82</v>
      </c>
      <c r="E21" s="6">
        <f t="shared" si="0"/>
        <v>70</v>
      </c>
      <c r="F21" s="7">
        <f>D21-(B21*134/113)+C21</f>
        <v>82.260176991150445</v>
      </c>
      <c r="G21" s="16" t="s">
        <v>43</v>
      </c>
    </row>
    <row r="22" spans="1:7" x14ac:dyDescent="0.2">
      <c r="A22" s="6" t="s">
        <v>31</v>
      </c>
      <c r="B22" s="26">
        <v>11.2</v>
      </c>
      <c r="C22" s="27">
        <v>13</v>
      </c>
      <c r="D22" s="6">
        <v>83</v>
      </c>
      <c r="E22" s="6">
        <f>D22-C22</f>
        <v>70</v>
      </c>
      <c r="F22" s="7">
        <f>D22-(B22*134/113)+C22</f>
        <v>82.718584070796453</v>
      </c>
      <c r="G22" s="16" t="s">
        <v>43</v>
      </c>
    </row>
    <row r="23" spans="1:7" x14ac:dyDescent="0.2">
      <c r="A23" s="6" t="s">
        <v>33</v>
      </c>
      <c r="B23" s="26">
        <v>15.3</v>
      </c>
      <c r="C23" s="27">
        <v>18</v>
      </c>
      <c r="D23" s="15">
        <v>93</v>
      </c>
      <c r="E23" s="6">
        <f>D23-C23</f>
        <v>75</v>
      </c>
      <c r="F23" s="7">
        <f>D23-(B23*134/113)+C23</f>
        <v>92.856637168141589</v>
      </c>
      <c r="G23" s="16" t="s">
        <v>43</v>
      </c>
    </row>
    <row r="24" spans="1:7" x14ac:dyDescent="0.2">
      <c r="A24" s="6" t="s">
        <v>32</v>
      </c>
      <c r="B24" s="26">
        <v>16</v>
      </c>
      <c r="C24" s="27">
        <v>19</v>
      </c>
      <c r="D24" s="6">
        <v>84</v>
      </c>
      <c r="E24" s="6">
        <f t="shared" si="0"/>
        <v>65</v>
      </c>
      <c r="F24" s="7">
        <f>D24-(B24*134/113)+C24</f>
        <v>84.026548672566378</v>
      </c>
      <c r="G24" s="16" t="s">
        <v>43</v>
      </c>
    </row>
    <row r="25" spans="1:7" x14ac:dyDescent="0.2">
      <c r="A25" s="6" t="s">
        <v>34</v>
      </c>
      <c r="B25" s="26">
        <v>10.8</v>
      </c>
      <c r="C25" s="27">
        <v>13</v>
      </c>
      <c r="D25" s="15">
        <v>84</v>
      </c>
      <c r="E25" s="6">
        <f t="shared" ref="E25" si="2">D25-C25</f>
        <v>71</v>
      </c>
      <c r="F25" s="7">
        <f>D25-(B25*134/113)+C25</f>
        <v>84.192920353982302</v>
      </c>
      <c r="G25" s="16" t="s">
        <v>43</v>
      </c>
    </row>
    <row r="26" spans="1:7" x14ac:dyDescent="0.2">
      <c r="A26" s="6" t="s">
        <v>35</v>
      </c>
      <c r="B26" s="26">
        <v>22.3</v>
      </c>
      <c r="C26" s="27">
        <v>26</v>
      </c>
      <c r="D26" s="6">
        <v>97</v>
      </c>
      <c r="E26" s="6">
        <f t="shared" si="0"/>
        <v>71</v>
      </c>
      <c r="F26" s="7">
        <f>D26-(B26*134/113)+C26</f>
        <v>96.555752212389379</v>
      </c>
      <c r="G26" s="16" t="s">
        <v>43</v>
      </c>
    </row>
    <row r="27" spans="1:7" x14ac:dyDescent="0.2">
      <c r="A27" s="6" t="s">
        <v>36</v>
      </c>
      <c r="B27" s="26">
        <v>18.899999999999999</v>
      </c>
      <c r="C27" s="27">
        <v>22</v>
      </c>
      <c r="D27" s="6" t="s">
        <v>9</v>
      </c>
      <c r="E27" s="6" t="s">
        <v>9</v>
      </c>
      <c r="F27" s="7" t="s">
        <v>9</v>
      </c>
      <c r="G27" s="16" t="s">
        <v>43</v>
      </c>
    </row>
    <row r="28" spans="1:7" x14ac:dyDescent="0.2">
      <c r="A28" s="6" t="s">
        <v>37</v>
      </c>
      <c r="B28" s="26">
        <v>10.3</v>
      </c>
      <c r="C28" s="27">
        <v>12</v>
      </c>
      <c r="D28" s="6" t="s">
        <v>9</v>
      </c>
      <c r="E28" s="6" t="s">
        <v>9</v>
      </c>
      <c r="F28" s="7" t="s">
        <v>9</v>
      </c>
      <c r="G28" s="16" t="s">
        <v>43</v>
      </c>
    </row>
    <row r="29" spans="1:7" x14ac:dyDescent="0.2">
      <c r="A29" s="6" t="s">
        <v>38</v>
      </c>
      <c r="B29" s="26">
        <v>17.8</v>
      </c>
      <c r="C29" s="27">
        <v>21</v>
      </c>
      <c r="D29" s="6" t="s">
        <v>9</v>
      </c>
      <c r="E29" s="6" t="s">
        <v>9</v>
      </c>
      <c r="F29" s="7" t="s">
        <v>9</v>
      </c>
      <c r="G29" s="16" t="s">
        <v>43</v>
      </c>
    </row>
    <row r="30" spans="1:7" x14ac:dyDescent="0.2">
      <c r="A30" s="6" t="s">
        <v>39</v>
      </c>
      <c r="B30" s="26">
        <v>15.8</v>
      </c>
      <c r="C30" s="27">
        <v>19</v>
      </c>
      <c r="D30" s="6">
        <v>87</v>
      </c>
      <c r="E30" s="6">
        <f t="shared" ref="E30" si="3">D30-C30</f>
        <v>68</v>
      </c>
      <c r="F30" s="7">
        <f>D30-(B30*134/113)+C30</f>
        <v>87.263716814159295</v>
      </c>
      <c r="G30" s="16" t="s">
        <v>43</v>
      </c>
    </row>
    <row r="31" spans="1:7" x14ac:dyDescent="0.2">
      <c r="A31" s="6" t="s">
        <v>40</v>
      </c>
      <c r="B31" s="26">
        <v>17.5</v>
      </c>
      <c r="C31" s="27">
        <v>21</v>
      </c>
      <c r="D31" s="6">
        <v>95</v>
      </c>
      <c r="E31" s="6">
        <f t="shared" si="0"/>
        <v>74</v>
      </c>
      <c r="F31" s="7">
        <f>D31-(B31*134/113)+C31</f>
        <v>95.247787610619469</v>
      </c>
      <c r="G31" s="16" t="s">
        <v>43</v>
      </c>
    </row>
    <row r="32" spans="1:7" s="10" customFormat="1" ht="15" x14ac:dyDescent="0.2">
      <c r="A32" s="9" t="s">
        <v>13</v>
      </c>
      <c r="B32" s="8">
        <f>SUM(AVERAGEIF(B5:B31,"&gt;0"))</f>
        <v>15.296296296296296</v>
      </c>
      <c r="C32" s="8">
        <f t="shared" ref="C32:E32" si="4">SUM(AVERAGEIF(C5:C31,"&gt;0"))</f>
        <v>18.148148148148149</v>
      </c>
      <c r="D32" s="8">
        <f t="shared" si="4"/>
        <v>88.84210526315789</v>
      </c>
      <c r="E32" s="8">
        <f t="shared" si="4"/>
        <v>71.05263157894737</v>
      </c>
      <c r="F32" s="8">
        <f>SUM(AVERAGEIF(F5:F31,"&gt;0"))</f>
        <v>89.399999999999991</v>
      </c>
      <c r="G32" s="12"/>
    </row>
    <row r="33" spans="1:7" s="10" customFormat="1" ht="15" x14ac:dyDescent="0.2">
      <c r="A33" s="9" t="s">
        <v>54</v>
      </c>
      <c r="B33" s="8"/>
      <c r="C33" s="8"/>
      <c r="D33" s="8"/>
      <c r="E33" s="8"/>
      <c r="F33" s="8"/>
      <c r="G33" s="12"/>
    </row>
    <row r="34" spans="1:7" ht="14.25" x14ac:dyDescent="0.2">
      <c r="A34" s="21" t="s">
        <v>55</v>
      </c>
      <c r="B34" s="22">
        <v>65</v>
      </c>
      <c r="C34" s="12"/>
      <c r="D34" s="12"/>
      <c r="E34" s="12"/>
    </row>
    <row r="35" spans="1:7" x14ac:dyDescent="0.2">
      <c r="A35" s="11"/>
      <c r="B35" s="12"/>
      <c r="C35" s="12"/>
      <c r="D35" s="12"/>
      <c r="E35" s="12"/>
    </row>
    <row r="36" spans="1:7" x14ac:dyDescent="0.2">
      <c r="A36" s="11" t="s">
        <v>10</v>
      </c>
      <c r="B36" s="12" t="s">
        <v>11</v>
      </c>
      <c r="C36" s="12" t="s">
        <v>44</v>
      </c>
      <c r="D36" s="12" t="s">
        <v>12</v>
      </c>
      <c r="E36" s="13" t="s">
        <v>45</v>
      </c>
      <c r="F36" s="12"/>
      <c r="G36"/>
    </row>
    <row r="37" spans="1:7" x14ac:dyDescent="0.2">
      <c r="A37" s="11"/>
      <c r="B37" s="12" t="s">
        <v>58</v>
      </c>
      <c r="C37" s="12" t="s">
        <v>59</v>
      </c>
      <c r="D37" s="12" t="s">
        <v>60</v>
      </c>
      <c r="E37" s="13" t="s">
        <v>61</v>
      </c>
      <c r="F37" s="12"/>
      <c r="G37"/>
    </row>
    <row r="38" spans="1:7" x14ac:dyDescent="0.2">
      <c r="A38" s="17" t="s">
        <v>46</v>
      </c>
      <c r="B38" s="20" t="s">
        <v>51</v>
      </c>
      <c r="C38" s="20" t="s">
        <v>51</v>
      </c>
      <c r="D38" s="20" t="s">
        <v>51</v>
      </c>
      <c r="E38" s="20" t="s">
        <v>51</v>
      </c>
    </row>
    <row r="39" spans="1:7" x14ac:dyDescent="0.2">
      <c r="B39" s="19" t="s">
        <v>50</v>
      </c>
      <c r="C39" s="19" t="s">
        <v>52</v>
      </c>
      <c r="E39" s="28" t="s">
        <v>64</v>
      </c>
    </row>
    <row r="41" spans="1:7" x14ac:dyDescent="0.2">
      <c r="A41" s="17" t="s">
        <v>47</v>
      </c>
      <c r="B41" s="18" t="s">
        <v>49</v>
      </c>
      <c r="C41" s="18" t="s">
        <v>62</v>
      </c>
      <c r="D41" s="18" t="s">
        <v>53</v>
      </c>
    </row>
    <row r="42" spans="1:7" x14ac:dyDescent="0.2">
      <c r="C42" s="12"/>
    </row>
    <row r="43" spans="1:7" x14ac:dyDescent="0.2">
      <c r="A43" s="18" t="s">
        <v>48</v>
      </c>
      <c r="B43" s="18" t="s">
        <v>57</v>
      </c>
      <c r="C43" s="18" t="s">
        <v>63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2013-08-25T06:54:44Z</dcterms:modified>
</cp:coreProperties>
</file>